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115" windowHeight="799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Plan1!$A$1:$J$36</definedName>
  </definedNames>
  <calcPr calcId="125725"/>
</workbook>
</file>

<file path=xl/calcChain.xml><?xml version="1.0" encoding="utf-8"?>
<calcChain xmlns="http://schemas.openxmlformats.org/spreadsheetml/2006/main">
  <c r="M42" i="1"/>
  <c r="L42"/>
  <c r="K42"/>
  <c r="J42"/>
  <c r="I42"/>
  <c r="H42"/>
  <c r="G42"/>
  <c r="F42"/>
  <c r="E42"/>
  <c r="D42"/>
  <c r="C42"/>
  <c r="B42"/>
  <c r="B31" s="1"/>
  <c r="O41"/>
  <c r="N41"/>
  <c r="O40"/>
  <c r="N40"/>
  <c r="B30" l="1"/>
  <c r="O42"/>
  <c r="B32" s="1"/>
  <c r="N42"/>
</calcChain>
</file>

<file path=xl/sharedStrings.xml><?xml version="1.0" encoding="utf-8"?>
<sst xmlns="http://schemas.openxmlformats.org/spreadsheetml/2006/main" count="16" uniqueCount="16">
  <si>
    <t>Indicador de Gasto de Matéria-Prima</t>
  </si>
  <si>
    <t>Total</t>
  </si>
  <si>
    <t>Média</t>
  </si>
  <si>
    <t>Receita</t>
  </si>
  <si>
    <t>Gasto MP</t>
  </si>
  <si>
    <t>% de Gasto</t>
  </si>
  <si>
    <t>% Meta de Gasto</t>
  </si>
  <si>
    <t>BASE DE DADOS PARA O GRÁFICO</t>
  </si>
  <si>
    <t>Melhor Mês</t>
  </si>
  <si>
    <t>Pior Mês</t>
  </si>
  <si>
    <t>Média do Ano</t>
  </si>
  <si>
    <t>Observações Diversas:</t>
  </si>
  <si>
    <t>Fontes:</t>
  </si>
  <si>
    <t>Premissas dos Cálculos:</t>
  </si>
  <si>
    <t>META MÁXIMA</t>
  </si>
  <si>
    <t>Melhor se ↓ da Meta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</si>
</sst>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-&quot;R$&quot;\ * #,##0_-;\-&quot;R$&quot;\ * #,##0_-;_-&quot;R$&quot;\ 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9" fontId="0" fillId="0" borderId="0" xfId="2" applyFont="1" applyAlignment="1">
      <alignment vertical="center"/>
    </xf>
    <xf numFmtId="9" fontId="2" fillId="2" borderId="0" xfId="2" applyFont="1" applyFill="1" applyAlignment="1">
      <alignment vertical="center"/>
    </xf>
    <xf numFmtId="9" fontId="0" fillId="0" borderId="0" xfId="0" applyNumberFormat="1" applyAlignment="1">
      <alignment vertical="center"/>
    </xf>
    <xf numFmtId="9" fontId="2" fillId="2" borderId="0" xfId="0" applyNumberFormat="1" applyFont="1" applyFill="1" applyAlignment="1">
      <alignment vertical="center"/>
    </xf>
    <xf numFmtId="164" fontId="0" fillId="0" borderId="0" xfId="1" applyNumberFormat="1" applyFont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9" fontId="0" fillId="0" borderId="0" xfId="0" applyNumberForma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0" borderId="9" xfId="0" applyFont="1" applyBorder="1" applyAlignment="1">
      <alignment vertical="center"/>
    </xf>
    <xf numFmtId="9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0" xfId="0" applyFont="1" applyBorder="1" applyAlignment="1">
      <alignment vertical="center"/>
    </xf>
    <xf numFmtId="9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plotArea>
      <c:layout/>
      <c:barChart>
        <c:barDir val="col"/>
        <c:grouping val="clustered"/>
        <c:ser>
          <c:idx val="0"/>
          <c:order val="0"/>
          <c:tx>
            <c:strRef>
              <c:f>Plan1!$A$40</c:f>
              <c:strCache>
                <c:ptCount val="1"/>
                <c:pt idx="0">
                  <c:v>Receita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65100" cap="rnd" cmpd="sng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</c:spPr>
          <c:dLbls>
            <c:txPr>
              <a:bodyPr rot="-5400000" vert="horz"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inEnd"/>
            <c:showVal val="1"/>
          </c:dLbls>
          <c:cat>
            <c:numRef>
              <c:f>Plan1!$B$39:$M$39</c:f>
              <c:numCache>
                <c:formatCode>mmm/yy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Plan1!$B$40:$M$40</c:f>
              <c:numCache>
                <c:formatCode>_-"R$"\ * #,##0_-;\-"R$"\ * #,##0_-;_-"R$"\ * "-"??_-;_-@_-</c:formatCode>
                <c:ptCount val="12"/>
                <c:pt idx="0">
                  <c:v>50000</c:v>
                </c:pt>
                <c:pt idx="1">
                  <c:v>47000</c:v>
                </c:pt>
                <c:pt idx="2">
                  <c:v>43000</c:v>
                </c:pt>
                <c:pt idx="3">
                  <c:v>54000</c:v>
                </c:pt>
                <c:pt idx="4">
                  <c:v>62000</c:v>
                </c:pt>
                <c:pt idx="5">
                  <c:v>60000</c:v>
                </c:pt>
                <c:pt idx="6">
                  <c:v>57000</c:v>
                </c:pt>
                <c:pt idx="7">
                  <c:v>63000</c:v>
                </c:pt>
                <c:pt idx="8">
                  <c:v>60000</c:v>
                </c:pt>
                <c:pt idx="9">
                  <c:v>55000</c:v>
                </c:pt>
                <c:pt idx="10">
                  <c:v>57000</c:v>
                </c:pt>
                <c:pt idx="11">
                  <c:v>59000</c:v>
                </c:pt>
              </c:numCache>
            </c:numRef>
          </c:val>
        </c:ser>
        <c:ser>
          <c:idx val="1"/>
          <c:order val="1"/>
          <c:tx>
            <c:strRef>
              <c:f>Plan1!$A$41</c:f>
              <c:strCache>
                <c:ptCount val="1"/>
                <c:pt idx="0">
                  <c:v>Gasto MP</c:v>
                </c:pt>
              </c:strCache>
            </c:strRef>
          </c:tx>
          <c:spPr>
            <a:solidFill>
              <a:schemeClr val="accent2"/>
            </a:solidFill>
            <a:ln cap="rnd">
              <a:solidFill>
                <a:schemeClr val="tx2">
                  <a:lumMod val="20000"/>
                  <a:lumOff val="80000"/>
                </a:schemeClr>
              </a:solidFill>
            </a:ln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txPr>
              <a:bodyPr rot="-540000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Val val="1"/>
          </c:dLbls>
          <c:cat>
            <c:numRef>
              <c:f>Plan1!$B$39:$M$39</c:f>
              <c:numCache>
                <c:formatCode>mmm/yy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Plan1!$B$41:$M$41</c:f>
              <c:numCache>
                <c:formatCode>_-"R$"\ * #,##0_-;\-"R$"\ * #,##0_-;_-"R$"\ * "-"??_-;_-@_-</c:formatCode>
                <c:ptCount val="12"/>
                <c:pt idx="0">
                  <c:v>25000</c:v>
                </c:pt>
                <c:pt idx="1">
                  <c:v>22000</c:v>
                </c:pt>
                <c:pt idx="2">
                  <c:v>20000</c:v>
                </c:pt>
                <c:pt idx="3">
                  <c:v>22000</c:v>
                </c:pt>
                <c:pt idx="4">
                  <c:v>27000</c:v>
                </c:pt>
                <c:pt idx="5">
                  <c:v>21000</c:v>
                </c:pt>
                <c:pt idx="6">
                  <c:v>32000</c:v>
                </c:pt>
                <c:pt idx="7">
                  <c:v>22000</c:v>
                </c:pt>
                <c:pt idx="8">
                  <c:v>23000</c:v>
                </c:pt>
                <c:pt idx="9">
                  <c:v>25000</c:v>
                </c:pt>
                <c:pt idx="10">
                  <c:v>30000</c:v>
                </c:pt>
                <c:pt idx="11">
                  <c:v>24000</c:v>
                </c:pt>
              </c:numCache>
            </c:numRef>
          </c:val>
        </c:ser>
        <c:gapWidth val="75"/>
        <c:overlap val="100"/>
        <c:axId val="71197440"/>
        <c:axId val="71198976"/>
      </c:barChart>
      <c:lineChart>
        <c:grouping val="percentStacked"/>
        <c:ser>
          <c:idx val="2"/>
          <c:order val="2"/>
          <c:tx>
            <c:strRef>
              <c:f>Plan1!$A$42</c:f>
              <c:strCache>
                <c:ptCount val="1"/>
                <c:pt idx="0">
                  <c:v>% de Gasto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21"/>
            <c:spPr>
              <a:solidFill>
                <a:schemeClr val="tx1"/>
              </a:solidFill>
            </c:spPr>
          </c:marker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Val val="1"/>
          </c:dLbls>
          <c:cat>
            <c:numRef>
              <c:f>Plan1!$B$39:$M$39</c:f>
              <c:numCache>
                <c:formatCode>mmm/yy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Plan1!$B$42:$M$42</c:f>
              <c:numCache>
                <c:formatCode>0%</c:formatCode>
                <c:ptCount val="12"/>
                <c:pt idx="0">
                  <c:v>0.5</c:v>
                </c:pt>
                <c:pt idx="1">
                  <c:v>0.46808510638297873</c:v>
                </c:pt>
                <c:pt idx="2">
                  <c:v>0.46511627906976744</c:v>
                </c:pt>
                <c:pt idx="3">
                  <c:v>0.40740740740740738</c:v>
                </c:pt>
                <c:pt idx="4">
                  <c:v>0.43548387096774194</c:v>
                </c:pt>
                <c:pt idx="5">
                  <c:v>0.35</c:v>
                </c:pt>
                <c:pt idx="6">
                  <c:v>0.56140350877192979</c:v>
                </c:pt>
                <c:pt idx="7">
                  <c:v>0.34920634920634919</c:v>
                </c:pt>
                <c:pt idx="8">
                  <c:v>0.38333333333333336</c:v>
                </c:pt>
                <c:pt idx="9">
                  <c:v>0.45454545454545453</c:v>
                </c:pt>
                <c:pt idx="10">
                  <c:v>0.52631578947368418</c:v>
                </c:pt>
                <c:pt idx="11">
                  <c:v>0.40677966101694918</c:v>
                </c:pt>
              </c:numCache>
            </c:numRef>
          </c:val>
        </c:ser>
        <c:marker val="1"/>
        <c:axId val="71542656"/>
        <c:axId val="71540736"/>
      </c:lineChart>
      <c:dateAx>
        <c:axId val="71197440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1198976"/>
        <c:crosses val="autoZero"/>
        <c:auto val="1"/>
        <c:lblOffset val="100"/>
      </c:dateAx>
      <c:valAx>
        <c:axId val="7119897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-&quot;R$&quot;\ * #,##0_-;\-&quot;R$&quot;\ * #,##0_-;_-&quot;R$&quot;\ * &quot;-&quot;??_-;_-@_-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1197440"/>
        <c:crosses val="autoZero"/>
        <c:crossBetween val="between"/>
      </c:valAx>
      <c:valAx>
        <c:axId val="71540736"/>
        <c:scaling>
          <c:orientation val="minMax"/>
        </c:scaling>
        <c:axPos val="r"/>
        <c:numFmt formatCode="0%" sourceLinked="1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pt-BR"/>
          </a:p>
        </c:txPr>
        <c:crossAx val="71542656"/>
        <c:crosses val="max"/>
        <c:crossBetween val="between"/>
      </c:valAx>
      <c:dateAx>
        <c:axId val="71542656"/>
        <c:scaling>
          <c:orientation val="minMax"/>
        </c:scaling>
        <c:delete val="1"/>
        <c:axPos val="b"/>
        <c:numFmt formatCode="mmm/yy" sourceLinked="1"/>
        <c:tickLblPos val="none"/>
        <c:crossAx val="71540736"/>
        <c:crosses val="autoZero"/>
        <c:auto val="1"/>
        <c:lblOffset val="100"/>
      </c:dateAx>
    </c:plotArea>
    <c:legend>
      <c:legendPos val="b"/>
      <c:layout>
        <c:manualLayout>
          <c:xMode val="edge"/>
          <c:yMode val="edge"/>
          <c:x val="0.26474461397799282"/>
          <c:y val="0.93593903324079275"/>
          <c:w val="0.49456017569624483"/>
          <c:h val="4.8100862830028034E-2"/>
        </c:manualLayout>
      </c:layout>
      <c:txPr>
        <a:bodyPr/>
        <a:lstStyle/>
        <a:p>
          <a:pPr>
            <a:defRPr sz="1200" b="1"/>
          </a:pPr>
          <a:endParaRPr lang="pt-BR"/>
        </a:p>
      </c:txPr>
    </c:legend>
    <c:plotVisOnly val="1"/>
    <c:dispBlanksAs val="zero"/>
  </c:chart>
  <c:spPr>
    <a:ln>
      <a:noFill/>
    </a:ln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2</xdr:row>
      <xdr:rowOff>2</xdr:rowOff>
    </xdr:from>
    <xdr:to>
      <xdr:col>9</xdr:col>
      <xdr:colOff>821532</xdr:colOff>
      <xdr:row>28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showGridLines="0" tabSelected="1" zoomScale="80" zoomScaleNormal="80" workbookViewId="0">
      <selection activeCell="K1" sqref="K1"/>
    </sheetView>
  </sheetViews>
  <sheetFormatPr defaultRowHeight="15"/>
  <cols>
    <col min="1" max="1" width="18" style="1" customWidth="1"/>
    <col min="2" max="13" width="13" style="1" bestFit="1" customWidth="1"/>
    <col min="14" max="14" width="17.7109375" style="1" bestFit="1" customWidth="1"/>
    <col min="15" max="15" width="16.28515625" style="1" bestFit="1" customWidth="1"/>
    <col min="16" max="16384" width="9.140625" style="1"/>
  </cols>
  <sheetData>
    <row r="1" spans="1:10" ht="21">
      <c r="A1" s="23" t="s">
        <v>0</v>
      </c>
      <c r="B1" s="24"/>
      <c r="C1" s="24"/>
      <c r="D1" s="24"/>
      <c r="E1" s="24"/>
      <c r="F1" s="24"/>
      <c r="G1" s="34" t="s">
        <v>14</v>
      </c>
      <c r="H1" s="34"/>
      <c r="I1" s="32">
        <v>0.4</v>
      </c>
      <c r="J1" s="33"/>
    </row>
    <row r="2" spans="1:10">
      <c r="A2" s="11"/>
      <c r="B2" s="12"/>
      <c r="C2" s="12"/>
      <c r="D2" s="12"/>
      <c r="E2" s="12"/>
      <c r="F2" s="12"/>
      <c r="G2" s="12"/>
      <c r="H2" s="12"/>
      <c r="I2" s="12"/>
      <c r="J2" s="13"/>
    </row>
    <row r="3" spans="1:10">
      <c r="A3" s="14"/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4"/>
      <c r="B4" s="12"/>
      <c r="C4" s="12"/>
      <c r="D4" s="12"/>
      <c r="E4" s="12"/>
      <c r="F4" s="12"/>
      <c r="G4" s="12"/>
      <c r="H4" s="12"/>
      <c r="I4" s="12"/>
      <c r="J4" s="13"/>
    </row>
    <row r="5" spans="1:10">
      <c r="A5" s="14"/>
      <c r="B5" s="12"/>
      <c r="C5" s="12"/>
      <c r="D5" s="12"/>
      <c r="E5" s="12"/>
      <c r="F5" s="12"/>
      <c r="G5" s="12"/>
      <c r="H5" s="12"/>
      <c r="I5" s="12"/>
      <c r="J5" s="13"/>
    </row>
    <row r="6" spans="1:10">
      <c r="A6" s="14"/>
      <c r="B6" s="12"/>
      <c r="C6" s="12"/>
      <c r="D6" s="12"/>
      <c r="E6" s="12"/>
      <c r="F6" s="12"/>
      <c r="G6" s="12"/>
      <c r="H6" s="12"/>
      <c r="I6" s="12"/>
      <c r="J6" s="13"/>
    </row>
    <row r="7" spans="1:10">
      <c r="A7" s="14"/>
      <c r="B7" s="12"/>
      <c r="C7" s="12"/>
      <c r="D7" s="12"/>
      <c r="E7" s="12"/>
      <c r="F7" s="12"/>
      <c r="G7" s="12"/>
      <c r="H7" s="12"/>
      <c r="I7" s="12"/>
      <c r="J7" s="13"/>
    </row>
    <row r="8" spans="1:10">
      <c r="A8" s="14"/>
      <c r="B8" s="12"/>
      <c r="C8" s="12"/>
      <c r="D8" s="12"/>
      <c r="E8" s="12"/>
      <c r="F8" s="12"/>
      <c r="G8" s="12"/>
      <c r="H8" s="12"/>
      <c r="I8" s="12"/>
      <c r="J8" s="13"/>
    </row>
    <row r="9" spans="1:10">
      <c r="A9" s="14"/>
      <c r="B9" s="12"/>
      <c r="C9" s="12"/>
      <c r="D9" s="12"/>
      <c r="E9" s="12"/>
      <c r="F9" s="12"/>
      <c r="G9" s="12"/>
      <c r="H9" s="12"/>
      <c r="I9" s="12"/>
      <c r="J9" s="13"/>
    </row>
    <row r="10" spans="1:10">
      <c r="A10" s="14"/>
      <c r="B10" s="12"/>
      <c r="C10" s="12"/>
      <c r="D10" s="12"/>
      <c r="E10" s="12"/>
      <c r="F10" s="12"/>
      <c r="G10" s="12"/>
      <c r="H10" s="12"/>
      <c r="I10" s="12"/>
      <c r="J10" s="13"/>
    </row>
    <row r="11" spans="1:10">
      <c r="A11" s="14"/>
      <c r="B11" s="12"/>
      <c r="C11" s="12"/>
      <c r="D11" s="12"/>
      <c r="E11" s="12"/>
      <c r="F11" s="12"/>
      <c r="G11" s="12"/>
      <c r="H11" s="12"/>
      <c r="I11" s="12"/>
      <c r="J11" s="13"/>
    </row>
    <row r="12" spans="1:10">
      <c r="A12" s="14"/>
      <c r="B12" s="12"/>
      <c r="C12" s="12"/>
      <c r="D12" s="12"/>
      <c r="E12" s="12"/>
      <c r="F12" s="12"/>
      <c r="G12" s="12"/>
      <c r="H12" s="12"/>
      <c r="I12" s="12"/>
      <c r="J12" s="13"/>
    </row>
    <row r="13" spans="1:10">
      <c r="A13" s="14"/>
      <c r="B13" s="12"/>
      <c r="C13" s="12"/>
      <c r="D13" s="12"/>
      <c r="E13" s="12"/>
      <c r="F13" s="12"/>
      <c r="G13" s="12"/>
      <c r="H13" s="12"/>
      <c r="I13" s="12"/>
      <c r="J13" s="13"/>
    </row>
    <row r="14" spans="1:10">
      <c r="A14" s="14"/>
      <c r="B14" s="12"/>
      <c r="C14" s="12"/>
      <c r="D14" s="12"/>
      <c r="E14" s="12"/>
      <c r="F14" s="12"/>
      <c r="G14" s="12"/>
      <c r="H14" s="12"/>
      <c r="I14" s="12"/>
      <c r="J14" s="13"/>
    </row>
    <row r="15" spans="1:10">
      <c r="A15" s="14"/>
      <c r="B15" s="12"/>
      <c r="C15" s="12"/>
      <c r="D15" s="12"/>
      <c r="E15" s="12"/>
      <c r="F15" s="12"/>
      <c r="G15" s="12"/>
      <c r="H15" s="12"/>
      <c r="I15" s="12"/>
      <c r="J15" s="13"/>
    </row>
    <row r="16" spans="1:10">
      <c r="A16" s="14"/>
      <c r="B16" s="12"/>
      <c r="C16" s="12"/>
      <c r="D16" s="12"/>
      <c r="E16" s="12"/>
      <c r="F16" s="12"/>
      <c r="G16" s="12"/>
      <c r="H16" s="12"/>
      <c r="I16" s="12"/>
      <c r="J16" s="13"/>
    </row>
    <row r="17" spans="1:10">
      <c r="A17" s="14"/>
      <c r="B17" s="12"/>
      <c r="C17" s="12"/>
      <c r="D17" s="12"/>
      <c r="E17" s="12"/>
      <c r="F17" s="12"/>
      <c r="G17" s="12"/>
      <c r="H17" s="12"/>
      <c r="I17" s="12"/>
      <c r="J17" s="13"/>
    </row>
    <row r="18" spans="1:10">
      <c r="A18" s="14"/>
      <c r="B18" s="12"/>
      <c r="C18" s="12"/>
      <c r="D18" s="12"/>
      <c r="E18" s="12"/>
      <c r="F18" s="12"/>
      <c r="G18" s="12"/>
      <c r="H18" s="12"/>
      <c r="I18" s="12"/>
      <c r="J18" s="13"/>
    </row>
    <row r="19" spans="1:10">
      <c r="A19" s="14"/>
      <c r="B19" s="12"/>
      <c r="C19" s="12"/>
      <c r="D19" s="12"/>
      <c r="E19" s="12"/>
      <c r="F19" s="12"/>
      <c r="G19" s="12"/>
      <c r="H19" s="12"/>
      <c r="I19" s="12"/>
      <c r="J19" s="13"/>
    </row>
    <row r="20" spans="1:10">
      <c r="A20" s="14"/>
      <c r="B20" s="12"/>
      <c r="C20" s="12"/>
      <c r="D20" s="12"/>
      <c r="E20" s="12"/>
      <c r="F20" s="12"/>
      <c r="G20" s="12"/>
      <c r="H20" s="12"/>
      <c r="I20" s="12"/>
      <c r="J20" s="13"/>
    </row>
    <row r="21" spans="1:10">
      <c r="A21" s="14"/>
      <c r="B21" s="12"/>
      <c r="C21" s="12"/>
      <c r="D21" s="12"/>
      <c r="E21" s="12"/>
      <c r="F21" s="12"/>
      <c r="G21" s="12"/>
      <c r="H21" s="12"/>
      <c r="I21" s="12"/>
      <c r="J21" s="13"/>
    </row>
    <row r="22" spans="1:10">
      <c r="A22" s="14"/>
      <c r="B22" s="12"/>
      <c r="C22" s="12"/>
      <c r="D22" s="12"/>
      <c r="E22" s="12"/>
      <c r="F22" s="12"/>
      <c r="G22" s="12"/>
      <c r="H22" s="12"/>
      <c r="I22" s="12"/>
      <c r="J22" s="13"/>
    </row>
    <row r="23" spans="1:10">
      <c r="A23" s="14"/>
      <c r="B23" s="12"/>
      <c r="C23" s="12"/>
      <c r="D23" s="12"/>
      <c r="E23" s="12"/>
      <c r="F23" s="12"/>
      <c r="G23" s="12"/>
      <c r="H23" s="12"/>
      <c r="I23" s="12"/>
      <c r="J23" s="13"/>
    </row>
    <row r="24" spans="1:10">
      <c r="A24" s="14"/>
      <c r="B24" s="12"/>
      <c r="C24" s="12"/>
      <c r="D24" s="12"/>
      <c r="E24" s="12"/>
      <c r="F24" s="12"/>
      <c r="G24" s="12"/>
      <c r="H24" s="12"/>
      <c r="I24" s="12"/>
      <c r="J24" s="13"/>
    </row>
    <row r="25" spans="1:10">
      <c r="A25" s="14"/>
      <c r="B25" s="12"/>
      <c r="C25" s="12"/>
      <c r="D25" s="12"/>
      <c r="E25" s="12"/>
      <c r="F25" s="12"/>
      <c r="G25" s="12"/>
      <c r="H25" s="12"/>
      <c r="I25" s="12"/>
      <c r="J25" s="13"/>
    </row>
    <row r="26" spans="1:10">
      <c r="A26" s="14"/>
      <c r="B26" s="12"/>
      <c r="C26" s="12"/>
      <c r="D26" s="12"/>
      <c r="E26" s="12"/>
      <c r="F26" s="12"/>
      <c r="G26" s="12"/>
      <c r="H26" s="12"/>
      <c r="I26" s="12"/>
      <c r="J26" s="13"/>
    </row>
    <row r="27" spans="1:10">
      <c r="A27" s="14"/>
      <c r="B27" s="12"/>
      <c r="C27" s="12"/>
      <c r="D27" s="12"/>
      <c r="E27" s="12"/>
      <c r="F27" s="12"/>
      <c r="G27" s="12"/>
      <c r="H27" s="12"/>
      <c r="I27" s="12"/>
      <c r="J27" s="13"/>
    </row>
    <row r="28" spans="1:10">
      <c r="A28" s="14"/>
      <c r="B28" s="12"/>
      <c r="C28" s="12"/>
      <c r="D28" s="12"/>
      <c r="E28" s="12"/>
      <c r="F28" s="12"/>
      <c r="G28" s="12"/>
      <c r="H28" s="12"/>
      <c r="I28" s="12"/>
      <c r="J28" s="13"/>
    </row>
    <row r="29" spans="1:10">
      <c r="A29" s="14"/>
      <c r="B29" s="12"/>
      <c r="C29" s="12"/>
      <c r="D29" s="12"/>
      <c r="E29" s="12"/>
      <c r="F29" s="12"/>
      <c r="G29" s="12"/>
      <c r="H29" s="12"/>
      <c r="I29" s="12"/>
      <c r="J29" s="13"/>
    </row>
    <row r="30" spans="1:10">
      <c r="A30" s="25" t="s">
        <v>8</v>
      </c>
      <c r="B30" s="26">
        <f>MIN(B42:M42)</f>
        <v>0.34920634920634919</v>
      </c>
      <c r="C30" s="12"/>
      <c r="D30" s="31" t="s">
        <v>15</v>
      </c>
      <c r="E30" s="27"/>
      <c r="F30" s="12"/>
      <c r="G30" s="27"/>
      <c r="H30" s="27"/>
      <c r="I30" s="12"/>
      <c r="J30" s="13"/>
    </row>
    <row r="31" spans="1:10">
      <c r="A31" s="25" t="s">
        <v>9</v>
      </c>
      <c r="B31" s="26">
        <f>MAX(B42:M42)</f>
        <v>0.56140350877192979</v>
      </c>
      <c r="C31" s="12"/>
      <c r="D31" s="28"/>
      <c r="E31" s="28"/>
      <c r="F31" s="12"/>
      <c r="G31" s="28"/>
      <c r="H31" s="28"/>
      <c r="I31" s="12"/>
      <c r="J31" s="13"/>
    </row>
    <row r="32" spans="1:10">
      <c r="A32" s="25" t="s">
        <v>10</v>
      </c>
      <c r="B32" s="26">
        <f>O42</f>
        <v>0.43928035982008995</v>
      </c>
      <c r="C32" s="12"/>
      <c r="D32" s="28"/>
      <c r="E32" s="28"/>
      <c r="F32" s="12"/>
      <c r="G32" s="28"/>
      <c r="H32" s="28"/>
      <c r="I32" s="12"/>
      <c r="J32" s="13"/>
    </row>
    <row r="33" spans="1:15">
      <c r="A33" s="14"/>
      <c r="B33" s="15"/>
      <c r="C33" s="12"/>
      <c r="D33" s="12"/>
      <c r="E33" s="12"/>
      <c r="F33" s="12"/>
      <c r="G33" s="12"/>
      <c r="H33" s="12"/>
      <c r="I33" s="12"/>
      <c r="J33" s="13"/>
    </row>
    <row r="34" spans="1:15">
      <c r="A34" s="16" t="s">
        <v>11</v>
      </c>
      <c r="B34" s="17"/>
      <c r="C34" s="17"/>
      <c r="D34" s="17"/>
      <c r="E34" s="17"/>
      <c r="F34" s="17"/>
      <c r="G34" s="17"/>
      <c r="H34" s="17"/>
      <c r="I34" s="17"/>
      <c r="J34" s="18"/>
    </row>
    <row r="35" spans="1:15">
      <c r="A35" s="19"/>
      <c r="B35" s="17"/>
      <c r="C35" s="17"/>
      <c r="D35" s="17"/>
      <c r="E35" s="17"/>
      <c r="F35" s="17"/>
      <c r="G35" s="17"/>
      <c r="H35" s="17"/>
      <c r="I35" s="17"/>
      <c r="J35" s="18"/>
    </row>
    <row r="36" spans="1:15" ht="15.75" thickBot="1">
      <c r="A36" s="20"/>
      <c r="B36" s="21"/>
      <c r="C36" s="21"/>
      <c r="D36" s="21"/>
      <c r="E36" s="21"/>
      <c r="F36" s="21"/>
      <c r="G36" s="21"/>
      <c r="H36" s="21"/>
      <c r="I36" s="21"/>
      <c r="J36" s="22"/>
    </row>
    <row r="37" spans="1:15" s="30" customFormat="1">
      <c r="A37" s="29"/>
      <c r="B37" s="29"/>
      <c r="C37" s="29"/>
      <c r="D37" s="29"/>
      <c r="E37" s="29"/>
      <c r="F37" s="29"/>
      <c r="G37" s="29"/>
      <c r="H37" s="29"/>
      <c r="I37" s="29"/>
      <c r="J37" s="29"/>
    </row>
    <row r="38" spans="1:15">
      <c r="A38" s="4" t="s">
        <v>7</v>
      </c>
    </row>
    <row r="39" spans="1:15">
      <c r="B39" s="2">
        <v>40544</v>
      </c>
      <c r="C39" s="2">
        <v>40575</v>
      </c>
      <c r="D39" s="2">
        <v>40603</v>
      </c>
      <c r="E39" s="2">
        <v>40634</v>
      </c>
      <c r="F39" s="2">
        <v>40664</v>
      </c>
      <c r="G39" s="2">
        <v>40695</v>
      </c>
      <c r="H39" s="2">
        <v>40725</v>
      </c>
      <c r="I39" s="2">
        <v>40756</v>
      </c>
      <c r="J39" s="2">
        <v>40787</v>
      </c>
      <c r="K39" s="2">
        <v>40817</v>
      </c>
      <c r="L39" s="2">
        <v>40848</v>
      </c>
      <c r="M39" s="2">
        <v>40878</v>
      </c>
      <c r="N39" s="3" t="s">
        <v>1</v>
      </c>
      <c r="O39" s="3" t="s">
        <v>2</v>
      </c>
    </row>
    <row r="40" spans="1:15">
      <c r="A40" s="4" t="s">
        <v>3</v>
      </c>
      <c r="B40" s="9">
        <v>50000</v>
      </c>
      <c r="C40" s="9">
        <v>47000</v>
      </c>
      <c r="D40" s="9">
        <v>43000</v>
      </c>
      <c r="E40" s="9">
        <v>54000</v>
      </c>
      <c r="F40" s="9">
        <v>62000</v>
      </c>
      <c r="G40" s="9">
        <v>60000</v>
      </c>
      <c r="H40" s="9">
        <v>57000</v>
      </c>
      <c r="I40" s="9">
        <v>63000</v>
      </c>
      <c r="J40" s="9">
        <v>60000</v>
      </c>
      <c r="K40" s="9">
        <v>55000</v>
      </c>
      <c r="L40" s="9">
        <v>57000</v>
      </c>
      <c r="M40" s="9">
        <v>59000</v>
      </c>
      <c r="N40" s="10">
        <f>SUM(B40:M40)</f>
        <v>667000</v>
      </c>
      <c r="O40" s="10">
        <f>AVERAGE(B40:M40)</f>
        <v>55583.333333333336</v>
      </c>
    </row>
    <row r="41" spans="1:15">
      <c r="A41" s="4" t="s">
        <v>4</v>
      </c>
      <c r="B41" s="9">
        <v>25000</v>
      </c>
      <c r="C41" s="9">
        <v>22000</v>
      </c>
      <c r="D41" s="9">
        <v>20000</v>
      </c>
      <c r="E41" s="9">
        <v>22000</v>
      </c>
      <c r="F41" s="9">
        <v>27000</v>
      </c>
      <c r="G41" s="9">
        <v>21000</v>
      </c>
      <c r="H41" s="9">
        <v>32000</v>
      </c>
      <c r="I41" s="9">
        <v>22000</v>
      </c>
      <c r="J41" s="9">
        <v>23000</v>
      </c>
      <c r="K41" s="9">
        <v>25000</v>
      </c>
      <c r="L41" s="9">
        <v>30000</v>
      </c>
      <c r="M41" s="9">
        <v>24000</v>
      </c>
      <c r="N41" s="10">
        <f>SUM(B41:M41)</f>
        <v>293000</v>
      </c>
      <c r="O41" s="10">
        <f>AVERAGE(B41:M41)</f>
        <v>24416.666666666668</v>
      </c>
    </row>
    <row r="42" spans="1:15">
      <c r="A42" s="4" t="s">
        <v>5</v>
      </c>
      <c r="B42" s="5">
        <f>B41/B40</f>
        <v>0.5</v>
      </c>
      <c r="C42" s="5">
        <f t="shared" ref="C42" si="0">C41/C40</f>
        <v>0.46808510638297873</v>
      </c>
      <c r="D42" s="5">
        <f t="shared" ref="D42" si="1">D41/D40</f>
        <v>0.46511627906976744</v>
      </c>
      <c r="E42" s="5">
        <f t="shared" ref="E42" si="2">E41/E40</f>
        <v>0.40740740740740738</v>
      </c>
      <c r="F42" s="5">
        <f t="shared" ref="F42" si="3">F41/F40</f>
        <v>0.43548387096774194</v>
      </c>
      <c r="G42" s="5">
        <f t="shared" ref="G42" si="4">G41/G40</f>
        <v>0.35</v>
      </c>
      <c r="H42" s="5">
        <f t="shared" ref="H42" si="5">H41/H40</f>
        <v>0.56140350877192979</v>
      </c>
      <c r="I42" s="5">
        <f t="shared" ref="I42" si="6">I41/I40</f>
        <v>0.34920634920634919</v>
      </c>
      <c r="J42" s="5">
        <f t="shared" ref="J42" si="7">J41/J40</f>
        <v>0.38333333333333336</v>
      </c>
      <c r="K42" s="5">
        <f t="shared" ref="K42" si="8">K41/K40</f>
        <v>0.45454545454545453</v>
      </c>
      <c r="L42" s="5">
        <f t="shared" ref="L42" si="9">L41/L40</f>
        <v>0.52631578947368418</v>
      </c>
      <c r="M42" s="5">
        <f t="shared" ref="M42" si="10">M41/M40</f>
        <v>0.40677966101694918</v>
      </c>
      <c r="N42" s="6">
        <f t="shared" ref="N42" si="11">N41/N40</f>
        <v>0.43928035982008995</v>
      </c>
      <c r="O42" s="6">
        <f t="shared" ref="O42" si="12">O41/O40</f>
        <v>0.43928035982008995</v>
      </c>
    </row>
    <row r="43" spans="1:15">
      <c r="A43" s="4" t="s">
        <v>6</v>
      </c>
      <c r="B43" s="7">
        <v>0.4</v>
      </c>
      <c r="C43" s="7">
        <v>0.4</v>
      </c>
      <c r="D43" s="7">
        <v>0.4</v>
      </c>
      <c r="E43" s="7">
        <v>0.4</v>
      </c>
      <c r="F43" s="7">
        <v>0.4</v>
      </c>
      <c r="G43" s="7">
        <v>0.4</v>
      </c>
      <c r="H43" s="7">
        <v>0.4</v>
      </c>
      <c r="I43" s="7">
        <v>0.4</v>
      </c>
      <c r="J43" s="7">
        <v>0.4</v>
      </c>
      <c r="K43" s="7">
        <v>0.4</v>
      </c>
      <c r="L43" s="7">
        <v>0.4</v>
      </c>
      <c r="M43" s="7">
        <v>0.4</v>
      </c>
      <c r="N43" s="8">
        <v>0.4</v>
      </c>
      <c r="O43" s="8">
        <v>0.4</v>
      </c>
    </row>
    <row r="46" spans="1:15">
      <c r="A46" s="4" t="s">
        <v>12</v>
      </c>
    </row>
    <row r="49" spans="1:1">
      <c r="A49" s="4" t="s">
        <v>13</v>
      </c>
    </row>
  </sheetData>
  <mergeCells count="2">
    <mergeCell ref="I1:J1"/>
    <mergeCell ref="G1:H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Gráfico Gasto MP</dc:title>
  <dc:creator>Fernando Santos Filho Gestão Empresarial</dc:creator>
  <cp:lastModifiedBy>HOME</cp:lastModifiedBy>
  <cp:lastPrinted>2011-11-08T20:14:02Z</cp:lastPrinted>
  <dcterms:created xsi:type="dcterms:W3CDTF">2011-11-07T22:32:08Z</dcterms:created>
  <dcterms:modified xsi:type="dcterms:W3CDTF">2014-10-08T11:41:10Z</dcterms:modified>
</cp:coreProperties>
</file>